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40" windowHeight="10845"/>
  </bookViews>
  <sheets>
    <sheet name="Residui attivi riaccertati" sheetId="2" r:id="rId1"/>
    <sheet name="Foglio1" sheetId="3" r:id="rId2"/>
  </sheets>
  <definedNames>
    <definedName name="_xlnm._FilterDatabase" localSheetId="0" hidden="1">'Residui attivi riaccertati'!$A$2:$M$65</definedName>
  </definedNames>
  <calcPr calcId="125725"/>
</workbook>
</file>

<file path=xl/calcChain.xml><?xml version="1.0" encoding="utf-8"?>
<calcChain xmlns="http://schemas.openxmlformats.org/spreadsheetml/2006/main">
  <c r="I65" i="2"/>
  <c r="J15"/>
  <c r="H15"/>
  <c r="M14"/>
  <c r="M65"/>
  <c r="L14"/>
  <c r="K14"/>
  <c r="J14"/>
  <c r="H14"/>
  <c r="L13"/>
  <c r="L65"/>
  <c r="K13"/>
  <c r="K65"/>
  <c r="J13"/>
  <c r="J65"/>
  <c r="H13"/>
  <c r="I11"/>
  <c r="H11"/>
  <c r="H65"/>
</calcChain>
</file>

<file path=xl/sharedStrings.xml><?xml version="1.0" encoding="utf-8"?>
<sst xmlns="http://schemas.openxmlformats.org/spreadsheetml/2006/main" count="449" uniqueCount="87">
  <si>
    <t>Anno</t>
  </si>
  <si>
    <t>Residuo iniziale</t>
  </si>
  <si>
    <t>Liquidato nell'anno</t>
  </si>
  <si>
    <t>1</t>
  </si>
  <si>
    <t>0101</t>
  </si>
  <si>
    <t>0040</t>
  </si>
  <si>
    <t>0060</t>
  </si>
  <si>
    <t>0099</t>
  </si>
  <si>
    <t>2</t>
  </si>
  <si>
    <t>0001</t>
  </si>
  <si>
    <t>0002</t>
  </si>
  <si>
    <t>0103</t>
  </si>
  <si>
    <t>3</t>
  </si>
  <si>
    <t>0105</t>
  </si>
  <si>
    <t>0100</t>
  </si>
  <si>
    <t>0003</t>
  </si>
  <si>
    <t>0200</t>
  </si>
  <si>
    <t>0300</t>
  </si>
  <si>
    <t>0500</t>
  </si>
  <si>
    <t>4</t>
  </si>
  <si>
    <t>0400</t>
  </si>
  <si>
    <t>6</t>
  </si>
  <si>
    <t>9</t>
  </si>
  <si>
    <t>Categoria</t>
  </si>
  <si>
    <t>Incassato nell'anno</t>
  </si>
  <si>
    <t>Titolo</t>
  </si>
  <si>
    <t>Tipologia</t>
  </si>
  <si>
    <t xml:space="preserve">Variazioni </t>
  </si>
  <si>
    <t>Importo attuale</t>
  </si>
  <si>
    <t>Da Incassare</t>
  </si>
  <si>
    <t xml:space="preserve"> 2014 Totale</t>
  </si>
  <si>
    <t>2013 Totale</t>
  </si>
  <si>
    <t>2014 Totale</t>
  </si>
  <si>
    <t>2010 Totale</t>
  </si>
  <si>
    <t>2012 Totale</t>
  </si>
  <si>
    <t>2009 Totale</t>
  </si>
  <si>
    <t>2011 Totale</t>
  </si>
  <si>
    <t>2008 Totale</t>
  </si>
  <si>
    <t xml:space="preserve">2013 Totale </t>
  </si>
  <si>
    <t>2002 Totale</t>
  </si>
  <si>
    <t>2004 Totale</t>
  </si>
  <si>
    <t>2006 Totale</t>
  </si>
  <si>
    <t>2007 Totale</t>
  </si>
  <si>
    <t>2001 Totale</t>
  </si>
  <si>
    <t>Descriz.Titolo</t>
  </si>
  <si>
    <t>Descriz. Tipologia</t>
  </si>
  <si>
    <t>Descriz. Categoria</t>
  </si>
  <si>
    <t>Entrate correnti di natura tributaria</t>
  </si>
  <si>
    <t>Imposte e tasse e proventi assimilati</t>
  </si>
  <si>
    <t>Imposta di iscrizione al pubblico registro automobilistico (PRA)</t>
  </si>
  <si>
    <t>Tributo per l'esercizio delle funzioni di tutela, protezione e igiene dell'ambiente</t>
  </si>
  <si>
    <t>Altre imposte e tasse e proventi n.a.c.</t>
  </si>
  <si>
    <t>Trasferimenti correnti</t>
  </si>
  <si>
    <t>Trasferimenti correnti da Amministrazioni Pubbliche</t>
  </si>
  <si>
    <t>Trasferimenti correnti da Amministrazioni Centrali</t>
  </si>
  <si>
    <t>Trasferimenti correnti da Amministrazioni Locali</t>
  </si>
  <si>
    <t>Trasferimenti correnti da Imprese</t>
  </si>
  <si>
    <t>Altri trasferimenti correnti da Imprese</t>
  </si>
  <si>
    <t>Entrate extratributarie</t>
  </si>
  <si>
    <t xml:space="preserve">Proventi derivanti dall'attività di controllo e repressione delle irregolarità e degli illeciti </t>
  </si>
  <si>
    <t>Rimborsi e altre entrate correnti</t>
  </si>
  <si>
    <t xml:space="preserve">Entrate da famiglie derivanti dall'attività di controllo e repressione delle irregolarità e degli illeciti </t>
  </si>
  <si>
    <t>Rimborsi in entrata</t>
  </si>
  <si>
    <t>Entrate per conto terzi e partite di giro</t>
  </si>
  <si>
    <t>Entrate per partite di giro</t>
  </si>
  <si>
    <t xml:space="preserve">Ritenute su redditi da lavoro dipendente </t>
  </si>
  <si>
    <t>Trasferimenti correnti dall'Unione Europea e dal Resto del Mondo</t>
  </si>
  <si>
    <t xml:space="preserve">Trasferimenti correnti dall'Unione Europea </t>
  </si>
  <si>
    <t>Vendita di beni e servizi e proventi derivanti dalla gestione dei beni</t>
  </si>
  <si>
    <t>Proventi derivanti dalla gestione dei beni</t>
  </si>
  <si>
    <t xml:space="preserve">Entrate da Imprese derivanti dall'attività di controllo e repressione delle irregolarità e degli illeciti </t>
  </si>
  <si>
    <t>Interessi attivi</t>
  </si>
  <si>
    <t>Altri interessi attivi</t>
  </si>
  <si>
    <t>Altre entrate correnti n.a.c.</t>
  </si>
  <si>
    <t>Entrate in conto capitale</t>
  </si>
  <si>
    <t>Contributi agli investimenti</t>
  </si>
  <si>
    <t>Contributi agli investimenti da Amministrazioni Pubbliche</t>
  </si>
  <si>
    <t>Entrate da alienazioni di beni materiali e immateriali</t>
  </si>
  <si>
    <t>Alienazione di beni materiali</t>
  </si>
  <si>
    <t>Accensione prestiti</t>
  </si>
  <si>
    <t>Accensione mutui e altri finanziamenti a medio lungo termine</t>
  </si>
  <si>
    <t>Finanziamenti a medio lungo termine</t>
  </si>
  <si>
    <t>Entrate per conto terzi</t>
  </si>
  <si>
    <t>Altre entrate per partite di giro</t>
  </si>
  <si>
    <t>Altre entrate per conto terzi</t>
  </si>
  <si>
    <t>TOTALE</t>
  </si>
  <si>
    <t xml:space="preserve">ELENCO RESIDUI ATTIVI RIACCERTATI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</si>
</sst>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5" applyNumberFormat="0" applyAlignment="0" applyProtection="0"/>
    <xf numFmtId="0" fontId="4" fillId="0" borderId="6" applyNumberFormat="0" applyFill="0" applyAlignment="0" applyProtection="0"/>
    <xf numFmtId="0" fontId="5" fillId="21" borderId="7" applyNumberForma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6" fillId="28" borderId="5" applyNumberFormat="0" applyAlignment="0" applyProtection="0"/>
    <xf numFmtId="0" fontId="7" fillId="29" borderId="0" applyNumberFormat="0" applyBorder="0" applyAlignment="0" applyProtection="0"/>
    <xf numFmtId="0" fontId="1" fillId="30" borderId="8" applyNumberFormat="0" applyFont="0" applyAlignment="0" applyProtection="0"/>
    <xf numFmtId="0" fontId="8" fillId="20" borderId="9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/>
    </xf>
    <xf numFmtId="0" fontId="19" fillId="33" borderId="1" xfId="0" applyFont="1" applyFill="1" applyBorder="1" applyAlignment="1">
      <alignment horizontal="center" vertical="center" wrapText="1"/>
    </xf>
    <xf numFmtId="4" fontId="19" fillId="33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vertical="center" wrapText="1"/>
    </xf>
    <xf numFmtId="49" fontId="20" fillId="0" borderId="0" xfId="0" applyNumberFormat="1" applyFont="1" applyFill="1" applyAlignment="1">
      <alignment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19" fillId="33" borderId="2" xfId="0" applyFont="1" applyFill="1" applyBorder="1" applyAlignment="1">
      <alignment horizontal="left" vertical="center" wrapText="1"/>
    </xf>
    <xf numFmtId="0" fontId="19" fillId="33" borderId="3" xfId="0" applyFont="1" applyFill="1" applyBorder="1" applyAlignment="1">
      <alignment horizontal="left" vertical="center" wrapText="1"/>
    </xf>
    <xf numFmtId="0" fontId="19" fillId="33" borderId="4" xfId="0" applyFont="1" applyFill="1" applyBorder="1" applyAlignment="1">
      <alignment horizontal="left" vertical="center" wrapText="1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5"/>
  <sheetViews>
    <sheetView tabSelected="1" workbookViewId="0">
      <selection activeCell="I9" sqref="I9"/>
    </sheetView>
  </sheetViews>
  <sheetFormatPr defaultColWidth="8.85546875" defaultRowHeight="30.75" customHeight="1"/>
  <cols>
    <col min="1" max="1" width="5.42578125" style="2" bestFit="1" customWidth="1"/>
    <col min="2" max="2" width="16.140625" style="4" customWidth="1"/>
    <col min="3" max="3" width="7.85546875" style="2" bestFit="1" customWidth="1"/>
    <col min="4" max="4" width="18.7109375" style="4" customWidth="1"/>
    <col min="5" max="5" width="8.42578125" style="2" bestFit="1" customWidth="1"/>
    <col min="6" max="6" width="19.140625" style="4" customWidth="1"/>
    <col min="7" max="7" width="12.5703125" style="2" customWidth="1"/>
    <col min="8" max="8" width="12.85546875" style="3" bestFit="1" customWidth="1"/>
    <col min="9" max="9" width="11.85546875" style="3" bestFit="1" customWidth="1"/>
    <col min="10" max="10" width="13.5703125" style="3" bestFit="1" customWidth="1"/>
    <col min="11" max="12" width="12.28515625" style="3" bestFit="1" customWidth="1"/>
    <col min="13" max="13" width="11.28515625" style="3" bestFit="1" customWidth="1"/>
    <col min="14" max="16384" width="8.85546875" style="1"/>
  </cols>
  <sheetData>
    <row r="1" spans="1:13" ht="39.75" customHeight="1">
      <c r="A1" s="13" t="s">
        <v>86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7" customFormat="1" ht="30.75" customHeight="1">
      <c r="A2" s="5" t="s">
        <v>25</v>
      </c>
      <c r="B2" s="5" t="s">
        <v>44</v>
      </c>
      <c r="C2" s="5" t="s">
        <v>26</v>
      </c>
      <c r="D2" s="5" t="s">
        <v>45</v>
      </c>
      <c r="E2" s="5" t="s">
        <v>23</v>
      </c>
      <c r="F2" s="5" t="s">
        <v>46</v>
      </c>
      <c r="G2" s="5" t="s">
        <v>0</v>
      </c>
      <c r="H2" s="6" t="s">
        <v>1</v>
      </c>
      <c r="I2" s="6" t="s">
        <v>27</v>
      </c>
      <c r="J2" s="6" t="s">
        <v>28</v>
      </c>
      <c r="K2" s="6" t="s">
        <v>2</v>
      </c>
      <c r="L2" s="6" t="s">
        <v>24</v>
      </c>
      <c r="M2" s="6" t="s">
        <v>29</v>
      </c>
    </row>
    <row r="3" spans="1:13" s="11" customFormat="1" ht="38.25">
      <c r="A3" s="8" t="s">
        <v>3</v>
      </c>
      <c r="B3" s="9" t="s">
        <v>47</v>
      </c>
      <c r="C3" s="8" t="s">
        <v>4</v>
      </c>
      <c r="D3" s="9" t="s">
        <v>48</v>
      </c>
      <c r="E3" s="8" t="s">
        <v>5</v>
      </c>
      <c r="F3" s="9" t="s">
        <v>49</v>
      </c>
      <c r="G3" s="8" t="s">
        <v>30</v>
      </c>
      <c r="H3" s="10">
        <v>2500</v>
      </c>
      <c r="I3" s="10">
        <v>-1268.3</v>
      </c>
      <c r="J3" s="10">
        <v>1231.7</v>
      </c>
      <c r="K3" s="10">
        <v>1231.7</v>
      </c>
      <c r="L3" s="10">
        <v>1231.7</v>
      </c>
      <c r="M3" s="10">
        <v>0</v>
      </c>
    </row>
    <row r="4" spans="1:13" s="11" customFormat="1" ht="51">
      <c r="A4" s="8" t="s">
        <v>3</v>
      </c>
      <c r="B4" s="9" t="s">
        <v>47</v>
      </c>
      <c r="C4" s="8" t="s">
        <v>4</v>
      </c>
      <c r="D4" s="9" t="s">
        <v>48</v>
      </c>
      <c r="E4" s="8" t="s">
        <v>6</v>
      </c>
      <c r="F4" s="9" t="s">
        <v>50</v>
      </c>
      <c r="G4" s="8" t="s">
        <v>31</v>
      </c>
      <c r="H4" s="10">
        <v>2054863.11</v>
      </c>
      <c r="I4" s="10">
        <v>0</v>
      </c>
      <c r="J4" s="10">
        <v>2054863.11</v>
      </c>
      <c r="K4" s="10">
        <v>2054863.11</v>
      </c>
      <c r="L4" s="10">
        <v>2054863.11</v>
      </c>
      <c r="M4" s="10">
        <v>0</v>
      </c>
    </row>
    <row r="5" spans="1:13" s="11" customFormat="1" ht="51">
      <c r="A5" s="8" t="s">
        <v>3</v>
      </c>
      <c r="B5" s="9" t="s">
        <v>47</v>
      </c>
      <c r="C5" s="8" t="s">
        <v>4</v>
      </c>
      <c r="D5" s="9" t="s">
        <v>48</v>
      </c>
      <c r="E5" s="8" t="s">
        <v>6</v>
      </c>
      <c r="F5" s="9" t="s">
        <v>50</v>
      </c>
      <c r="G5" s="8" t="s">
        <v>32</v>
      </c>
      <c r="H5" s="10">
        <v>8064342.3800000008</v>
      </c>
      <c r="I5" s="10">
        <v>-304.22000000000003</v>
      </c>
      <c r="J5" s="10">
        <v>8064038.1600000011</v>
      </c>
      <c r="K5" s="10">
        <v>8064038.0300000003</v>
      </c>
      <c r="L5" s="10">
        <v>8064038.0300000003</v>
      </c>
      <c r="M5" s="10">
        <v>0.13</v>
      </c>
    </row>
    <row r="6" spans="1:13" s="11" customFormat="1" ht="25.5">
      <c r="A6" s="8" t="s">
        <v>3</v>
      </c>
      <c r="B6" s="9" t="s">
        <v>47</v>
      </c>
      <c r="C6" s="8" t="s">
        <v>4</v>
      </c>
      <c r="D6" s="9" t="s">
        <v>48</v>
      </c>
      <c r="E6" s="8" t="s">
        <v>7</v>
      </c>
      <c r="F6" s="12" t="s">
        <v>51</v>
      </c>
      <c r="G6" s="8" t="s">
        <v>33</v>
      </c>
      <c r="H6" s="10">
        <v>106679.88</v>
      </c>
      <c r="I6" s="10">
        <v>0</v>
      </c>
      <c r="J6" s="10">
        <v>106679.88</v>
      </c>
      <c r="K6" s="10">
        <v>81959.360000000001</v>
      </c>
      <c r="L6" s="10">
        <v>81959.360000000001</v>
      </c>
      <c r="M6" s="10">
        <v>24720.52</v>
      </c>
    </row>
    <row r="7" spans="1:13" s="11" customFormat="1" ht="25.5">
      <c r="A7" s="8" t="s">
        <v>3</v>
      </c>
      <c r="B7" s="9" t="s">
        <v>47</v>
      </c>
      <c r="C7" s="8" t="s">
        <v>4</v>
      </c>
      <c r="D7" s="9" t="s">
        <v>48</v>
      </c>
      <c r="E7" s="8" t="s">
        <v>7</v>
      </c>
      <c r="F7" s="12" t="s">
        <v>51</v>
      </c>
      <c r="G7" s="8" t="s">
        <v>34</v>
      </c>
      <c r="H7" s="10">
        <v>23706.59</v>
      </c>
      <c r="I7" s="10">
        <v>0</v>
      </c>
      <c r="J7" s="10">
        <v>23706.59</v>
      </c>
      <c r="K7" s="10">
        <v>0</v>
      </c>
      <c r="L7" s="10">
        <v>0</v>
      </c>
      <c r="M7" s="10">
        <v>23706.59</v>
      </c>
    </row>
    <row r="8" spans="1:13" s="11" customFormat="1" ht="38.25">
      <c r="A8" s="8" t="s">
        <v>8</v>
      </c>
      <c r="B8" s="9" t="s">
        <v>52</v>
      </c>
      <c r="C8" s="8" t="s">
        <v>4</v>
      </c>
      <c r="D8" s="9" t="s">
        <v>53</v>
      </c>
      <c r="E8" s="8" t="s">
        <v>9</v>
      </c>
      <c r="F8" s="9" t="s">
        <v>54</v>
      </c>
      <c r="G8" s="8" t="s">
        <v>35</v>
      </c>
      <c r="H8" s="10">
        <v>7570.4</v>
      </c>
      <c r="I8" s="10">
        <v>-7570.4</v>
      </c>
      <c r="J8" s="10">
        <v>0</v>
      </c>
      <c r="K8" s="10">
        <v>0</v>
      </c>
      <c r="L8" s="10">
        <v>0</v>
      </c>
      <c r="M8" s="10">
        <v>0</v>
      </c>
    </row>
    <row r="9" spans="1:13" s="11" customFormat="1" ht="38.25">
      <c r="A9" s="8" t="s">
        <v>8</v>
      </c>
      <c r="B9" s="9" t="s">
        <v>52</v>
      </c>
      <c r="C9" s="8" t="s">
        <v>4</v>
      </c>
      <c r="D9" s="9" t="s">
        <v>53</v>
      </c>
      <c r="E9" s="8" t="s">
        <v>9</v>
      </c>
      <c r="F9" s="9" t="s">
        <v>54</v>
      </c>
      <c r="G9" s="8" t="s">
        <v>36</v>
      </c>
      <c r="H9" s="10">
        <v>9192.8799999999992</v>
      </c>
      <c r="I9" s="10">
        <v>0</v>
      </c>
      <c r="J9" s="10">
        <v>9192.8799999999992</v>
      </c>
      <c r="K9" s="10">
        <v>0</v>
      </c>
      <c r="L9" s="10">
        <v>0</v>
      </c>
      <c r="M9" s="10">
        <v>9192.8799999999992</v>
      </c>
    </row>
    <row r="10" spans="1:13" s="11" customFormat="1" ht="38.25">
      <c r="A10" s="8" t="s">
        <v>8</v>
      </c>
      <c r="B10" s="9" t="s">
        <v>52</v>
      </c>
      <c r="C10" s="8" t="s">
        <v>4</v>
      </c>
      <c r="D10" s="9" t="s">
        <v>53</v>
      </c>
      <c r="E10" s="8" t="s">
        <v>9</v>
      </c>
      <c r="F10" s="9" t="s">
        <v>54</v>
      </c>
      <c r="G10" s="8" t="s">
        <v>32</v>
      </c>
      <c r="H10" s="10">
        <v>34572.29</v>
      </c>
      <c r="I10" s="10">
        <v>0</v>
      </c>
      <c r="J10" s="10">
        <v>34572.29</v>
      </c>
      <c r="K10" s="10">
        <v>0</v>
      </c>
      <c r="L10" s="10">
        <v>0</v>
      </c>
      <c r="M10" s="10">
        <v>34572.29</v>
      </c>
    </row>
    <row r="11" spans="1:13" s="11" customFormat="1" ht="38.25">
      <c r="A11" s="8" t="s">
        <v>8</v>
      </c>
      <c r="B11" s="9" t="s">
        <v>52</v>
      </c>
      <c r="C11" s="8" t="s">
        <v>4</v>
      </c>
      <c r="D11" s="9" t="s">
        <v>53</v>
      </c>
      <c r="E11" s="8" t="s">
        <v>10</v>
      </c>
      <c r="F11" s="9" t="s">
        <v>55</v>
      </c>
      <c r="G11" s="8" t="s">
        <v>37</v>
      </c>
      <c r="H11" s="10">
        <f>65052.9+1101789.66</f>
        <v>1166842.5599999998</v>
      </c>
      <c r="I11" s="10">
        <f>0-1101789.66</f>
        <v>-1101789.6599999999</v>
      </c>
      <c r="J11" s="10">
        <v>65052.9</v>
      </c>
      <c r="K11" s="10">
        <v>65052.9</v>
      </c>
      <c r="L11" s="10">
        <v>65052.9</v>
      </c>
      <c r="M11" s="10">
        <v>0</v>
      </c>
    </row>
    <row r="12" spans="1:13" s="11" customFormat="1" ht="38.25">
      <c r="A12" s="8" t="s">
        <v>8</v>
      </c>
      <c r="B12" s="9" t="s">
        <v>52</v>
      </c>
      <c r="C12" s="8" t="s">
        <v>4</v>
      </c>
      <c r="D12" s="9" t="s">
        <v>53</v>
      </c>
      <c r="E12" s="8" t="s">
        <v>10</v>
      </c>
      <c r="F12" s="9" t="s">
        <v>55</v>
      </c>
      <c r="G12" s="8" t="s">
        <v>35</v>
      </c>
      <c r="H12" s="10">
        <v>196173.8</v>
      </c>
      <c r="I12" s="10">
        <v>-196173.8</v>
      </c>
      <c r="J12" s="10">
        <v>0</v>
      </c>
      <c r="K12" s="10">
        <v>0</v>
      </c>
      <c r="L12" s="10">
        <v>0</v>
      </c>
      <c r="M12" s="10">
        <v>0</v>
      </c>
    </row>
    <row r="13" spans="1:13" s="11" customFormat="1" ht="38.25">
      <c r="A13" s="8" t="s">
        <v>8</v>
      </c>
      <c r="B13" s="9" t="s">
        <v>52</v>
      </c>
      <c r="C13" s="8" t="s">
        <v>4</v>
      </c>
      <c r="D13" s="9" t="s">
        <v>53</v>
      </c>
      <c r="E13" s="8" t="s">
        <v>10</v>
      </c>
      <c r="F13" s="9" t="s">
        <v>55</v>
      </c>
      <c r="G13" s="8" t="s">
        <v>33</v>
      </c>
      <c r="H13" s="10">
        <f>4838.4+973953.88+4000</f>
        <v>982792.28</v>
      </c>
      <c r="I13" s="10">
        <v>-560755.24</v>
      </c>
      <c r="J13" s="10">
        <f>4838.4+413198.64+4000</f>
        <v>422037.04000000004</v>
      </c>
      <c r="K13" s="10">
        <f>4838.4+413198.64</f>
        <v>418037.04000000004</v>
      </c>
      <c r="L13" s="10">
        <f>4838.4+413198.64</f>
        <v>418037.04000000004</v>
      </c>
      <c r="M13" s="10">
        <v>4000</v>
      </c>
    </row>
    <row r="14" spans="1:13" s="11" customFormat="1" ht="38.25">
      <c r="A14" s="8" t="s">
        <v>8</v>
      </c>
      <c r="B14" s="9" t="s">
        <v>52</v>
      </c>
      <c r="C14" s="8" t="s">
        <v>4</v>
      </c>
      <c r="D14" s="9" t="s">
        <v>53</v>
      </c>
      <c r="E14" s="8" t="s">
        <v>10</v>
      </c>
      <c r="F14" s="9" t="s">
        <v>55</v>
      </c>
      <c r="G14" s="8" t="s">
        <v>36</v>
      </c>
      <c r="H14" s="10">
        <f>52093+3180.7</f>
        <v>55273.7</v>
      </c>
      <c r="I14" s="10">
        <v>0</v>
      </c>
      <c r="J14" s="10">
        <f>52093+3180.7</f>
        <v>55273.7</v>
      </c>
      <c r="K14" s="10">
        <f>21241.13+875.5</f>
        <v>22116.63</v>
      </c>
      <c r="L14" s="10">
        <f>21241.13+875.5</f>
        <v>22116.63</v>
      </c>
      <c r="M14" s="10">
        <f>30851.87+2305.2</f>
        <v>33157.07</v>
      </c>
    </row>
    <row r="15" spans="1:13" s="11" customFormat="1" ht="38.25">
      <c r="A15" s="8" t="s">
        <v>8</v>
      </c>
      <c r="B15" s="9" t="s">
        <v>52</v>
      </c>
      <c r="C15" s="8" t="s">
        <v>4</v>
      </c>
      <c r="D15" s="9" t="s">
        <v>53</v>
      </c>
      <c r="E15" s="8" t="s">
        <v>10</v>
      </c>
      <c r="F15" s="9" t="s">
        <v>55</v>
      </c>
      <c r="G15" s="8" t="s">
        <v>34</v>
      </c>
      <c r="H15" s="10">
        <f>49400+230000</f>
        <v>279400</v>
      </c>
      <c r="I15" s="10">
        <v>-4765.25</v>
      </c>
      <c r="J15" s="10">
        <f>49400+225234.75</f>
        <v>274634.75</v>
      </c>
      <c r="K15" s="10">
        <v>49400</v>
      </c>
      <c r="L15" s="10">
        <v>49400</v>
      </c>
      <c r="M15" s="10">
        <v>225234.75</v>
      </c>
    </row>
    <row r="16" spans="1:13" s="11" customFormat="1" ht="38.25">
      <c r="A16" s="8" t="s">
        <v>8</v>
      </c>
      <c r="B16" s="9" t="s">
        <v>52</v>
      </c>
      <c r="C16" s="8" t="s">
        <v>4</v>
      </c>
      <c r="D16" s="9" t="s">
        <v>53</v>
      </c>
      <c r="E16" s="8" t="s">
        <v>10</v>
      </c>
      <c r="F16" s="9" t="s">
        <v>55</v>
      </c>
      <c r="G16" s="8" t="s">
        <v>38</v>
      </c>
      <c r="H16" s="10">
        <v>1554924.85</v>
      </c>
      <c r="I16" s="10">
        <v>0</v>
      </c>
      <c r="J16" s="10">
        <v>1554924.85</v>
      </c>
      <c r="K16" s="10">
        <v>1336801</v>
      </c>
      <c r="L16" s="10">
        <v>1336801</v>
      </c>
      <c r="M16" s="10">
        <v>218123.85</v>
      </c>
    </row>
    <row r="17" spans="1:13" s="11" customFormat="1" ht="38.25">
      <c r="A17" s="8" t="s">
        <v>8</v>
      </c>
      <c r="B17" s="9" t="s">
        <v>52</v>
      </c>
      <c r="C17" s="8" t="s">
        <v>4</v>
      </c>
      <c r="D17" s="9" t="s">
        <v>53</v>
      </c>
      <c r="E17" s="8" t="s">
        <v>10</v>
      </c>
      <c r="F17" s="9" t="s">
        <v>55</v>
      </c>
      <c r="G17" s="8" t="s">
        <v>32</v>
      </c>
      <c r="H17" s="10">
        <v>1837574.44</v>
      </c>
      <c r="I17" s="10">
        <v>-14009.380000000001</v>
      </c>
      <c r="J17" s="10">
        <v>1823565.06</v>
      </c>
      <c r="K17" s="10">
        <v>1080663.6000000001</v>
      </c>
      <c r="L17" s="10">
        <v>1080663.6000000001</v>
      </c>
      <c r="M17" s="10">
        <v>742901.46</v>
      </c>
    </row>
    <row r="18" spans="1:13" s="11" customFormat="1" ht="25.5">
      <c r="A18" s="8" t="s">
        <v>8</v>
      </c>
      <c r="B18" s="9" t="s">
        <v>52</v>
      </c>
      <c r="C18" s="8" t="s">
        <v>11</v>
      </c>
      <c r="D18" s="9" t="s">
        <v>56</v>
      </c>
      <c r="E18" s="8" t="s">
        <v>10</v>
      </c>
      <c r="F18" s="9" t="s">
        <v>57</v>
      </c>
      <c r="G18" s="8" t="s">
        <v>36</v>
      </c>
      <c r="H18" s="10">
        <v>5624.72</v>
      </c>
      <c r="I18" s="10">
        <v>-5624.72</v>
      </c>
      <c r="J18" s="10">
        <v>0</v>
      </c>
      <c r="K18" s="10">
        <v>0</v>
      </c>
      <c r="L18" s="10">
        <v>0</v>
      </c>
      <c r="M18" s="10">
        <v>0</v>
      </c>
    </row>
    <row r="19" spans="1:13" s="11" customFormat="1" ht="38.25">
      <c r="A19" s="8" t="s">
        <v>8</v>
      </c>
      <c r="B19" s="9" t="s">
        <v>52</v>
      </c>
      <c r="C19" s="8" t="s">
        <v>13</v>
      </c>
      <c r="D19" s="9" t="s">
        <v>66</v>
      </c>
      <c r="E19" s="8" t="s">
        <v>9</v>
      </c>
      <c r="F19" s="9" t="s">
        <v>67</v>
      </c>
      <c r="G19" s="8" t="s">
        <v>35</v>
      </c>
      <c r="H19" s="10">
        <v>1896.1</v>
      </c>
      <c r="I19" s="10">
        <v>-1896.1</v>
      </c>
      <c r="J19" s="10">
        <v>0</v>
      </c>
      <c r="K19" s="10">
        <v>0</v>
      </c>
      <c r="L19" s="10">
        <v>0</v>
      </c>
      <c r="M19" s="10">
        <v>0</v>
      </c>
    </row>
    <row r="20" spans="1:13" s="11" customFormat="1" ht="38.25">
      <c r="A20" s="8" t="s">
        <v>8</v>
      </c>
      <c r="B20" s="9" t="s">
        <v>52</v>
      </c>
      <c r="C20" s="8" t="s">
        <v>13</v>
      </c>
      <c r="D20" s="9" t="s">
        <v>66</v>
      </c>
      <c r="E20" s="8" t="s">
        <v>9</v>
      </c>
      <c r="F20" s="9" t="s">
        <v>67</v>
      </c>
      <c r="G20" s="8" t="s">
        <v>36</v>
      </c>
      <c r="H20" s="10">
        <v>34347.61</v>
      </c>
      <c r="I20" s="10">
        <v>0</v>
      </c>
      <c r="J20" s="10">
        <v>34347.61</v>
      </c>
      <c r="K20" s="10">
        <v>0</v>
      </c>
      <c r="L20" s="10">
        <v>0</v>
      </c>
      <c r="M20" s="10">
        <v>34347.61</v>
      </c>
    </row>
    <row r="21" spans="1:13" s="11" customFormat="1" ht="51">
      <c r="A21" s="8" t="s">
        <v>12</v>
      </c>
      <c r="B21" s="9" t="s">
        <v>58</v>
      </c>
      <c r="C21" s="8" t="s">
        <v>14</v>
      </c>
      <c r="D21" s="9" t="s">
        <v>68</v>
      </c>
      <c r="E21" s="8" t="s">
        <v>15</v>
      </c>
      <c r="F21" s="9" t="s">
        <v>69</v>
      </c>
      <c r="G21" s="8" t="s">
        <v>34</v>
      </c>
      <c r="H21" s="10">
        <v>365869.56000000006</v>
      </c>
      <c r="I21" s="10">
        <v>0</v>
      </c>
      <c r="J21" s="10">
        <v>365869.56000000006</v>
      </c>
      <c r="K21" s="10">
        <v>334878.53000000003</v>
      </c>
      <c r="L21" s="10">
        <v>334878.53000000003</v>
      </c>
      <c r="M21" s="10">
        <v>30991.03</v>
      </c>
    </row>
    <row r="22" spans="1:13" s="11" customFormat="1" ht="51">
      <c r="A22" s="8" t="s">
        <v>12</v>
      </c>
      <c r="B22" s="9" t="s">
        <v>58</v>
      </c>
      <c r="C22" s="8" t="s">
        <v>14</v>
      </c>
      <c r="D22" s="9" t="s">
        <v>68</v>
      </c>
      <c r="E22" s="8" t="s">
        <v>15</v>
      </c>
      <c r="F22" s="9" t="s">
        <v>69</v>
      </c>
      <c r="G22" s="8" t="s">
        <v>31</v>
      </c>
      <c r="H22" s="10">
        <v>329343.98000000004</v>
      </c>
      <c r="I22" s="10">
        <v>0</v>
      </c>
      <c r="J22" s="10">
        <v>329343.98000000004</v>
      </c>
      <c r="K22" s="10">
        <v>306752.95</v>
      </c>
      <c r="L22" s="10">
        <v>306752.95</v>
      </c>
      <c r="M22" s="10">
        <v>22591.03</v>
      </c>
    </row>
    <row r="23" spans="1:13" s="11" customFormat="1" ht="51">
      <c r="A23" s="8" t="s">
        <v>12</v>
      </c>
      <c r="B23" s="9" t="s">
        <v>58</v>
      </c>
      <c r="C23" s="8" t="s">
        <v>14</v>
      </c>
      <c r="D23" s="9" t="s">
        <v>68</v>
      </c>
      <c r="E23" s="8" t="s">
        <v>15</v>
      </c>
      <c r="F23" s="9" t="s">
        <v>69</v>
      </c>
      <c r="G23" s="8" t="s">
        <v>32</v>
      </c>
      <c r="H23" s="10">
        <v>383469.02</v>
      </c>
      <c r="I23" s="10">
        <v>-13333</v>
      </c>
      <c r="J23" s="10">
        <v>370136.02</v>
      </c>
      <c r="K23" s="10">
        <v>348360.03</v>
      </c>
      <c r="L23" s="10">
        <v>348360.03</v>
      </c>
      <c r="M23" s="10">
        <v>21775.99</v>
      </c>
    </row>
    <row r="24" spans="1:13" s="11" customFormat="1" ht="76.5">
      <c r="A24" s="8" t="s">
        <v>12</v>
      </c>
      <c r="B24" s="9" t="s">
        <v>58</v>
      </c>
      <c r="C24" s="8" t="s">
        <v>16</v>
      </c>
      <c r="D24" s="9" t="s">
        <v>59</v>
      </c>
      <c r="E24" s="8" t="s">
        <v>10</v>
      </c>
      <c r="F24" s="9" t="s">
        <v>61</v>
      </c>
      <c r="G24" s="8" t="s">
        <v>34</v>
      </c>
      <c r="H24" s="10">
        <v>32646.25</v>
      </c>
      <c r="I24" s="10">
        <v>0</v>
      </c>
      <c r="J24" s="10">
        <v>32646.25</v>
      </c>
      <c r="K24" s="10">
        <v>288.8</v>
      </c>
      <c r="L24" s="10">
        <v>288.8</v>
      </c>
      <c r="M24" s="10">
        <v>32357.45</v>
      </c>
    </row>
    <row r="25" spans="1:13" s="11" customFormat="1" ht="76.5">
      <c r="A25" s="8" t="s">
        <v>12</v>
      </c>
      <c r="B25" s="9" t="s">
        <v>58</v>
      </c>
      <c r="C25" s="8" t="s">
        <v>16</v>
      </c>
      <c r="D25" s="9" t="s">
        <v>59</v>
      </c>
      <c r="E25" s="8" t="s">
        <v>10</v>
      </c>
      <c r="F25" s="9" t="s">
        <v>61</v>
      </c>
      <c r="G25" s="8" t="s">
        <v>31</v>
      </c>
      <c r="H25" s="10">
        <v>131684.94999999998</v>
      </c>
      <c r="I25" s="10">
        <v>0</v>
      </c>
      <c r="J25" s="10">
        <v>131684.94999999998</v>
      </c>
      <c r="K25" s="10">
        <v>1785.03</v>
      </c>
      <c r="L25" s="10">
        <v>1785.03</v>
      </c>
      <c r="M25" s="10">
        <v>129899.91999999997</v>
      </c>
    </row>
    <row r="26" spans="1:13" s="11" customFormat="1" ht="76.5">
      <c r="A26" s="8" t="s">
        <v>12</v>
      </c>
      <c r="B26" s="9" t="s">
        <v>58</v>
      </c>
      <c r="C26" s="8" t="s">
        <v>16</v>
      </c>
      <c r="D26" s="9" t="s">
        <v>59</v>
      </c>
      <c r="E26" s="8" t="s">
        <v>10</v>
      </c>
      <c r="F26" s="9" t="s">
        <v>61</v>
      </c>
      <c r="G26" s="8" t="s">
        <v>32</v>
      </c>
      <c r="H26" s="10">
        <v>294501.05999999726</v>
      </c>
      <c r="I26" s="10">
        <v>0</v>
      </c>
      <c r="J26" s="10">
        <v>294501.05999999726</v>
      </c>
      <c r="K26" s="10">
        <v>10452.070000000003</v>
      </c>
      <c r="L26" s="10">
        <v>10452.070000000003</v>
      </c>
      <c r="M26" s="10">
        <v>284048.98999999842</v>
      </c>
    </row>
    <row r="27" spans="1:13" s="11" customFormat="1" ht="76.5">
      <c r="A27" s="8" t="s">
        <v>12</v>
      </c>
      <c r="B27" s="9" t="s">
        <v>58</v>
      </c>
      <c r="C27" s="8" t="s">
        <v>16</v>
      </c>
      <c r="D27" s="9" t="s">
        <v>59</v>
      </c>
      <c r="E27" s="8" t="s">
        <v>15</v>
      </c>
      <c r="F27" s="9" t="s">
        <v>70</v>
      </c>
      <c r="G27" s="8" t="s">
        <v>36</v>
      </c>
      <c r="H27" s="10">
        <v>8354.2000000000007</v>
      </c>
      <c r="I27" s="10">
        <v>0</v>
      </c>
      <c r="J27" s="10">
        <v>8354.2000000000007</v>
      </c>
      <c r="K27" s="10">
        <v>4272</v>
      </c>
      <c r="L27" s="10">
        <v>4272</v>
      </c>
      <c r="M27" s="10">
        <v>4082.2</v>
      </c>
    </row>
    <row r="28" spans="1:13" s="11" customFormat="1" ht="76.5">
      <c r="A28" s="8" t="s">
        <v>12</v>
      </c>
      <c r="B28" s="9" t="s">
        <v>58</v>
      </c>
      <c r="C28" s="8" t="s">
        <v>16</v>
      </c>
      <c r="D28" s="9" t="s">
        <v>59</v>
      </c>
      <c r="E28" s="8" t="s">
        <v>15</v>
      </c>
      <c r="F28" s="9" t="s">
        <v>70</v>
      </c>
      <c r="G28" s="8" t="s">
        <v>31</v>
      </c>
      <c r="H28" s="10">
        <v>18200.350000000002</v>
      </c>
      <c r="I28" s="10">
        <v>0</v>
      </c>
      <c r="J28" s="10">
        <v>18200.350000000002</v>
      </c>
      <c r="K28" s="10">
        <v>2544.77</v>
      </c>
      <c r="L28" s="10">
        <v>2544.77</v>
      </c>
      <c r="M28" s="10">
        <v>15655.579999999998</v>
      </c>
    </row>
    <row r="29" spans="1:13" s="11" customFormat="1" ht="76.5">
      <c r="A29" s="8" t="s">
        <v>12</v>
      </c>
      <c r="B29" s="9" t="s">
        <v>58</v>
      </c>
      <c r="C29" s="8" t="s">
        <v>16</v>
      </c>
      <c r="D29" s="9" t="s">
        <v>59</v>
      </c>
      <c r="E29" s="8" t="s">
        <v>15</v>
      </c>
      <c r="F29" s="9" t="s">
        <v>70</v>
      </c>
      <c r="G29" s="8" t="s">
        <v>32</v>
      </c>
      <c r="H29" s="10">
        <v>1270044.3499999999</v>
      </c>
      <c r="I29" s="10">
        <v>-27996.5</v>
      </c>
      <c r="J29" s="10">
        <v>1242047.8499999999</v>
      </c>
      <c r="K29" s="10">
        <v>56188.02</v>
      </c>
      <c r="L29" s="10">
        <v>56188.02</v>
      </c>
      <c r="M29" s="10">
        <v>1185859.8299999998</v>
      </c>
    </row>
    <row r="30" spans="1:13" s="11" customFormat="1" ht="27" customHeight="1">
      <c r="A30" s="8" t="s">
        <v>12</v>
      </c>
      <c r="B30" s="9" t="s">
        <v>58</v>
      </c>
      <c r="C30" s="8" t="s">
        <v>17</v>
      </c>
      <c r="D30" s="9" t="s">
        <v>71</v>
      </c>
      <c r="E30" s="8" t="s">
        <v>15</v>
      </c>
      <c r="F30" s="9" t="s">
        <v>72</v>
      </c>
      <c r="G30" s="8" t="s">
        <v>36</v>
      </c>
      <c r="H30" s="10">
        <v>1802.8100000000002</v>
      </c>
      <c r="I30" s="10">
        <v>-1.41</v>
      </c>
      <c r="J30" s="10">
        <v>1801.4</v>
      </c>
      <c r="K30" s="10">
        <v>0</v>
      </c>
      <c r="L30" s="10">
        <v>0</v>
      </c>
      <c r="M30" s="10">
        <v>1801.4</v>
      </c>
    </row>
    <row r="31" spans="1:13" s="11" customFormat="1" ht="27" customHeight="1">
      <c r="A31" s="8" t="s">
        <v>12</v>
      </c>
      <c r="B31" s="9" t="s">
        <v>58</v>
      </c>
      <c r="C31" s="8" t="s">
        <v>17</v>
      </c>
      <c r="D31" s="9" t="s">
        <v>71</v>
      </c>
      <c r="E31" s="8" t="s">
        <v>15</v>
      </c>
      <c r="F31" s="9" t="s">
        <v>72</v>
      </c>
      <c r="G31" s="8" t="s">
        <v>34</v>
      </c>
      <c r="H31" s="10">
        <v>103.49</v>
      </c>
      <c r="I31" s="10">
        <v>0</v>
      </c>
      <c r="J31" s="10">
        <v>103.49</v>
      </c>
      <c r="K31" s="10">
        <v>0</v>
      </c>
      <c r="L31" s="10">
        <v>0</v>
      </c>
      <c r="M31" s="10">
        <v>103.49</v>
      </c>
    </row>
    <row r="32" spans="1:13" s="11" customFormat="1" ht="27" customHeight="1">
      <c r="A32" s="8" t="s">
        <v>12</v>
      </c>
      <c r="B32" s="9" t="s">
        <v>58</v>
      </c>
      <c r="C32" s="8" t="s">
        <v>17</v>
      </c>
      <c r="D32" s="9" t="s">
        <v>71</v>
      </c>
      <c r="E32" s="8" t="s">
        <v>15</v>
      </c>
      <c r="F32" s="9" t="s">
        <v>72</v>
      </c>
      <c r="G32" s="8" t="s">
        <v>31</v>
      </c>
      <c r="H32" s="10">
        <v>81.42</v>
      </c>
      <c r="I32" s="10">
        <v>-78.989999999999995</v>
      </c>
      <c r="J32" s="10">
        <v>2.4300000000000002</v>
      </c>
      <c r="K32" s="10">
        <v>2.4300000000000002</v>
      </c>
      <c r="L32" s="10">
        <v>2.4300000000000002</v>
      </c>
      <c r="M32" s="10">
        <v>0</v>
      </c>
    </row>
    <row r="33" spans="1:13" s="11" customFormat="1" ht="27" customHeight="1">
      <c r="A33" s="8" t="s">
        <v>12</v>
      </c>
      <c r="B33" s="9" t="s">
        <v>58</v>
      </c>
      <c r="C33" s="8" t="s">
        <v>17</v>
      </c>
      <c r="D33" s="9" t="s">
        <v>71</v>
      </c>
      <c r="E33" s="8" t="s">
        <v>15</v>
      </c>
      <c r="F33" s="9" t="s">
        <v>72</v>
      </c>
      <c r="G33" s="8" t="s">
        <v>32</v>
      </c>
      <c r="H33" s="10">
        <v>7052.4100000000017</v>
      </c>
      <c r="I33" s="10">
        <v>-4614.1499999999996</v>
      </c>
      <c r="J33" s="10">
        <v>2438.2600000000002</v>
      </c>
      <c r="K33" s="10">
        <v>292.58999999999997</v>
      </c>
      <c r="L33" s="10">
        <v>292.58999999999997</v>
      </c>
      <c r="M33" s="10">
        <v>2145.67</v>
      </c>
    </row>
    <row r="34" spans="1:13" s="11" customFormat="1" ht="27" customHeight="1">
      <c r="A34" s="8" t="s">
        <v>12</v>
      </c>
      <c r="B34" s="9" t="s">
        <v>58</v>
      </c>
      <c r="C34" s="8" t="s">
        <v>18</v>
      </c>
      <c r="D34" s="9" t="s">
        <v>60</v>
      </c>
      <c r="E34" s="8" t="s">
        <v>10</v>
      </c>
      <c r="F34" s="9" t="s">
        <v>62</v>
      </c>
      <c r="G34" s="8" t="s">
        <v>32</v>
      </c>
      <c r="H34" s="10">
        <v>122276.15000000005</v>
      </c>
      <c r="I34" s="10">
        <v>-138.85</v>
      </c>
      <c r="J34" s="10">
        <v>122137.30000000005</v>
      </c>
      <c r="K34" s="10">
        <v>64561.58</v>
      </c>
      <c r="L34" s="10">
        <v>64561.58</v>
      </c>
      <c r="M34" s="10">
        <v>57575.719999999987</v>
      </c>
    </row>
    <row r="35" spans="1:13" s="11" customFormat="1" ht="27" customHeight="1">
      <c r="A35" s="8" t="s">
        <v>12</v>
      </c>
      <c r="B35" s="9" t="s">
        <v>58</v>
      </c>
      <c r="C35" s="8" t="s">
        <v>18</v>
      </c>
      <c r="D35" s="9" t="s">
        <v>60</v>
      </c>
      <c r="E35" s="8" t="s">
        <v>7</v>
      </c>
      <c r="F35" s="9" t="s">
        <v>73</v>
      </c>
      <c r="G35" s="8" t="s">
        <v>37</v>
      </c>
      <c r="H35" s="10">
        <v>1.19</v>
      </c>
      <c r="I35" s="10">
        <v>0</v>
      </c>
      <c r="J35" s="10">
        <v>1.19</v>
      </c>
      <c r="K35" s="10">
        <v>0</v>
      </c>
      <c r="L35" s="10">
        <v>0</v>
      </c>
      <c r="M35" s="10">
        <v>1.19</v>
      </c>
    </row>
    <row r="36" spans="1:13" s="11" customFormat="1" ht="27" customHeight="1">
      <c r="A36" s="8" t="s">
        <v>12</v>
      </c>
      <c r="B36" s="9" t="s">
        <v>58</v>
      </c>
      <c r="C36" s="8" t="s">
        <v>18</v>
      </c>
      <c r="D36" s="9" t="s">
        <v>60</v>
      </c>
      <c r="E36" s="8" t="s">
        <v>7</v>
      </c>
      <c r="F36" s="9" t="s">
        <v>73</v>
      </c>
      <c r="G36" s="8" t="s">
        <v>36</v>
      </c>
      <c r="H36" s="10">
        <v>10168.51</v>
      </c>
      <c r="I36" s="10">
        <v>0</v>
      </c>
      <c r="J36" s="10">
        <v>10168.51</v>
      </c>
      <c r="K36" s="10">
        <v>0</v>
      </c>
      <c r="L36" s="10">
        <v>0</v>
      </c>
      <c r="M36" s="10">
        <v>10168.51</v>
      </c>
    </row>
    <row r="37" spans="1:13" s="11" customFormat="1" ht="27" customHeight="1">
      <c r="A37" s="8" t="s">
        <v>12</v>
      </c>
      <c r="B37" s="9" t="s">
        <v>58</v>
      </c>
      <c r="C37" s="8" t="s">
        <v>18</v>
      </c>
      <c r="D37" s="9" t="s">
        <v>60</v>
      </c>
      <c r="E37" s="8" t="s">
        <v>7</v>
      </c>
      <c r="F37" s="9" t="s">
        <v>73</v>
      </c>
      <c r="G37" s="8" t="s">
        <v>34</v>
      </c>
      <c r="H37" s="10">
        <v>47030.69</v>
      </c>
      <c r="I37" s="10">
        <v>0</v>
      </c>
      <c r="J37" s="10">
        <v>47030.69</v>
      </c>
      <c r="K37" s="10">
        <v>250</v>
      </c>
      <c r="L37" s="10">
        <v>250</v>
      </c>
      <c r="M37" s="10">
        <v>46780.69</v>
      </c>
    </row>
    <row r="38" spans="1:13" s="11" customFormat="1" ht="27" customHeight="1">
      <c r="A38" s="8" t="s">
        <v>12</v>
      </c>
      <c r="B38" s="9" t="s">
        <v>58</v>
      </c>
      <c r="C38" s="8" t="s">
        <v>18</v>
      </c>
      <c r="D38" s="9" t="s">
        <v>60</v>
      </c>
      <c r="E38" s="8" t="s">
        <v>7</v>
      </c>
      <c r="F38" s="9" t="s">
        <v>73</v>
      </c>
      <c r="G38" s="8" t="s">
        <v>31</v>
      </c>
      <c r="H38" s="10">
        <v>816.44</v>
      </c>
      <c r="I38" s="10">
        <v>0</v>
      </c>
      <c r="J38" s="10">
        <v>816.44</v>
      </c>
      <c r="K38" s="10">
        <v>780.44</v>
      </c>
      <c r="L38" s="10">
        <v>780.44</v>
      </c>
      <c r="M38" s="10">
        <v>36</v>
      </c>
    </row>
    <row r="39" spans="1:13" s="11" customFormat="1" ht="27" customHeight="1">
      <c r="A39" s="8" t="s">
        <v>12</v>
      </c>
      <c r="B39" s="9" t="s">
        <v>58</v>
      </c>
      <c r="C39" s="8" t="s">
        <v>18</v>
      </c>
      <c r="D39" s="9" t="s">
        <v>60</v>
      </c>
      <c r="E39" s="8" t="s">
        <v>7</v>
      </c>
      <c r="F39" s="9" t="s">
        <v>73</v>
      </c>
      <c r="G39" s="8" t="s">
        <v>32</v>
      </c>
      <c r="H39" s="10">
        <v>224523.76</v>
      </c>
      <c r="I39" s="10">
        <v>-1066.46</v>
      </c>
      <c r="J39" s="10">
        <v>223457.30000000005</v>
      </c>
      <c r="K39" s="10">
        <v>147768.04</v>
      </c>
      <c r="L39" s="10">
        <v>147768.04</v>
      </c>
      <c r="M39" s="10">
        <v>75689.260000000009</v>
      </c>
    </row>
    <row r="40" spans="1:13" s="11" customFormat="1" ht="51">
      <c r="A40" s="8" t="s">
        <v>19</v>
      </c>
      <c r="B40" s="9" t="s">
        <v>74</v>
      </c>
      <c r="C40" s="8" t="s">
        <v>16</v>
      </c>
      <c r="D40" s="9" t="s">
        <v>75</v>
      </c>
      <c r="E40" s="8" t="s">
        <v>9</v>
      </c>
      <c r="F40" s="9" t="s">
        <v>76</v>
      </c>
      <c r="G40" s="8" t="s">
        <v>39</v>
      </c>
      <c r="H40" s="10">
        <v>45539.72</v>
      </c>
      <c r="I40" s="10">
        <v>0</v>
      </c>
      <c r="J40" s="10">
        <v>45539.72</v>
      </c>
      <c r="K40" s="10">
        <v>0</v>
      </c>
      <c r="L40" s="10">
        <v>0</v>
      </c>
      <c r="M40" s="10">
        <v>45539.72</v>
      </c>
    </row>
    <row r="41" spans="1:13" s="11" customFormat="1" ht="51">
      <c r="A41" s="8" t="s">
        <v>19</v>
      </c>
      <c r="B41" s="9" t="s">
        <v>74</v>
      </c>
      <c r="C41" s="8" t="s">
        <v>16</v>
      </c>
      <c r="D41" s="9" t="s">
        <v>75</v>
      </c>
      <c r="E41" s="8" t="s">
        <v>9</v>
      </c>
      <c r="F41" s="9" t="s">
        <v>76</v>
      </c>
      <c r="G41" s="8" t="s">
        <v>40</v>
      </c>
      <c r="H41" s="10">
        <v>2499.42</v>
      </c>
      <c r="I41" s="10">
        <v>0</v>
      </c>
      <c r="J41" s="10">
        <v>2499.42</v>
      </c>
      <c r="K41" s="10">
        <v>0</v>
      </c>
      <c r="L41" s="10">
        <v>0</v>
      </c>
      <c r="M41" s="10">
        <v>2499.42</v>
      </c>
    </row>
    <row r="42" spans="1:13" s="11" customFormat="1" ht="51">
      <c r="A42" s="8" t="s">
        <v>19</v>
      </c>
      <c r="B42" s="9" t="s">
        <v>74</v>
      </c>
      <c r="C42" s="8" t="s">
        <v>16</v>
      </c>
      <c r="D42" s="9" t="s">
        <v>75</v>
      </c>
      <c r="E42" s="8" t="s">
        <v>9</v>
      </c>
      <c r="F42" s="9" t="s">
        <v>76</v>
      </c>
      <c r="G42" s="8" t="s">
        <v>41</v>
      </c>
      <c r="H42" s="10">
        <v>24391.57</v>
      </c>
      <c r="I42" s="10">
        <v>0</v>
      </c>
      <c r="J42" s="10">
        <v>24391.57</v>
      </c>
      <c r="K42" s="10">
        <v>0</v>
      </c>
      <c r="L42" s="10">
        <v>0</v>
      </c>
      <c r="M42" s="10">
        <v>24391.57</v>
      </c>
    </row>
    <row r="43" spans="1:13" s="11" customFormat="1" ht="51">
      <c r="A43" s="8" t="s">
        <v>19</v>
      </c>
      <c r="B43" s="9" t="s">
        <v>74</v>
      </c>
      <c r="C43" s="8" t="s">
        <v>16</v>
      </c>
      <c r="D43" s="9" t="s">
        <v>75</v>
      </c>
      <c r="E43" s="8" t="s">
        <v>9</v>
      </c>
      <c r="F43" s="9" t="s">
        <v>76</v>
      </c>
      <c r="G43" s="8" t="s">
        <v>42</v>
      </c>
      <c r="H43" s="10">
        <v>21614.6</v>
      </c>
      <c r="I43" s="10">
        <v>-19471.05</v>
      </c>
      <c r="J43" s="10">
        <v>2143.5500000000002</v>
      </c>
      <c r="K43" s="10">
        <v>0</v>
      </c>
      <c r="L43" s="10">
        <v>0</v>
      </c>
      <c r="M43" s="10">
        <v>2143.5500000000002</v>
      </c>
    </row>
    <row r="44" spans="1:13" s="11" customFormat="1" ht="51">
      <c r="A44" s="8" t="s">
        <v>19</v>
      </c>
      <c r="B44" s="9" t="s">
        <v>74</v>
      </c>
      <c r="C44" s="8" t="s">
        <v>16</v>
      </c>
      <c r="D44" s="9" t="s">
        <v>75</v>
      </c>
      <c r="E44" s="8" t="s">
        <v>9</v>
      </c>
      <c r="F44" s="9" t="s">
        <v>76</v>
      </c>
      <c r="G44" s="8" t="s">
        <v>35</v>
      </c>
      <c r="H44" s="10">
        <v>1469165.06</v>
      </c>
      <c r="I44" s="10">
        <v>0</v>
      </c>
      <c r="J44" s="10">
        <v>1469165.06</v>
      </c>
      <c r="K44" s="10">
        <v>0</v>
      </c>
      <c r="L44" s="10">
        <v>0</v>
      </c>
      <c r="M44" s="10">
        <v>1469165.06</v>
      </c>
    </row>
    <row r="45" spans="1:13" s="11" customFormat="1" ht="51">
      <c r="A45" s="8" t="s">
        <v>19</v>
      </c>
      <c r="B45" s="9" t="s">
        <v>74</v>
      </c>
      <c r="C45" s="8" t="s">
        <v>16</v>
      </c>
      <c r="D45" s="9" t="s">
        <v>75</v>
      </c>
      <c r="E45" s="8" t="s">
        <v>9</v>
      </c>
      <c r="F45" s="9" t="s">
        <v>76</v>
      </c>
      <c r="G45" s="8" t="s">
        <v>33</v>
      </c>
      <c r="H45" s="10">
        <v>1025781.8600000001</v>
      </c>
      <c r="I45" s="10">
        <v>-3690.15</v>
      </c>
      <c r="J45" s="10">
        <v>1022091.71</v>
      </c>
      <c r="K45" s="10">
        <v>0</v>
      </c>
      <c r="L45" s="10">
        <v>0</v>
      </c>
      <c r="M45" s="10">
        <v>1022091.71</v>
      </c>
    </row>
    <row r="46" spans="1:13" s="11" customFormat="1" ht="51">
      <c r="A46" s="8" t="s">
        <v>19</v>
      </c>
      <c r="B46" s="9" t="s">
        <v>74</v>
      </c>
      <c r="C46" s="8" t="s">
        <v>16</v>
      </c>
      <c r="D46" s="9" t="s">
        <v>75</v>
      </c>
      <c r="E46" s="8" t="s">
        <v>9</v>
      </c>
      <c r="F46" s="9" t="s">
        <v>76</v>
      </c>
      <c r="G46" s="8" t="s">
        <v>36</v>
      </c>
      <c r="H46" s="10">
        <v>195552.71</v>
      </c>
      <c r="I46" s="10">
        <v>-25098.58</v>
      </c>
      <c r="J46" s="10">
        <v>170454.13</v>
      </c>
      <c r="K46" s="10">
        <v>0</v>
      </c>
      <c r="L46" s="10">
        <v>0</v>
      </c>
      <c r="M46" s="10">
        <v>170454.13</v>
      </c>
    </row>
    <row r="47" spans="1:13" s="11" customFormat="1" ht="51">
      <c r="A47" s="8" t="s">
        <v>19</v>
      </c>
      <c r="B47" s="9" t="s">
        <v>74</v>
      </c>
      <c r="C47" s="8" t="s">
        <v>16</v>
      </c>
      <c r="D47" s="9" t="s">
        <v>75</v>
      </c>
      <c r="E47" s="8" t="s">
        <v>9</v>
      </c>
      <c r="F47" s="9" t="s">
        <v>76</v>
      </c>
      <c r="G47" s="8" t="s">
        <v>34</v>
      </c>
      <c r="H47" s="10">
        <v>167029.64000000001</v>
      </c>
      <c r="I47" s="10">
        <v>-167029.64000000001</v>
      </c>
      <c r="J47" s="10">
        <v>0</v>
      </c>
      <c r="K47" s="10">
        <v>0</v>
      </c>
      <c r="L47" s="10">
        <v>0</v>
      </c>
      <c r="M47" s="10">
        <v>0</v>
      </c>
    </row>
    <row r="48" spans="1:13" s="11" customFormat="1" ht="51">
      <c r="A48" s="8" t="s">
        <v>19</v>
      </c>
      <c r="B48" s="9" t="s">
        <v>74</v>
      </c>
      <c r="C48" s="8" t="s">
        <v>16</v>
      </c>
      <c r="D48" s="9" t="s">
        <v>75</v>
      </c>
      <c r="E48" s="8" t="s">
        <v>9</v>
      </c>
      <c r="F48" s="9" t="s">
        <v>76</v>
      </c>
      <c r="G48" s="8" t="s">
        <v>31</v>
      </c>
      <c r="H48" s="10">
        <v>25203.99</v>
      </c>
      <c r="I48" s="10">
        <v>0</v>
      </c>
      <c r="J48" s="10">
        <v>25203.99</v>
      </c>
      <c r="K48" s="10">
        <v>25203.99</v>
      </c>
      <c r="L48" s="10">
        <v>25203.99</v>
      </c>
      <c r="M48" s="10">
        <v>0</v>
      </c>
    </row>
    <row r="49" spans="1:13" s="11" customFormat="1" ht="51">
      <c r="A49" s="8" t="s">
        <v>19</v>
      </c>
      <c r="B49" s="9" t="s">
        <v>74</v>
      </c>
      <c r="C49" s="8" t="s">
        <v>16</v>
      </c>
      <c r="D49" s="9" t="s">
        <v>75</v>
      </c>
      <c r="E49" s="8" t="s">
        <v>9</v>
      </c>
      <c r="F49" s="9" t="s">
        <v>76</v>
      </c>
      <c r="G49" s="8" t="s">
        <v>32</v>
      </c>
      <c r="H49" s="10">
        <v>130036.15</v>
      </c>
      <c r="I49" s="10">
        <v>-5300</v>
      </c>
      <c r="J49" s="10">
        <v>124736.15</v>
      </c>
      <c r="K49" s="10">
        <v>0</v>
      </c>
      <c r="L49" s="10">
        <v>0</v>
      </c>
      <c r="M49" s="10">
        <v>124736.15</v>
      </c>
    </row>
    <row r="50" spans="1:13" s="11" customFormat="1" ht="38.25">
      <c r="A50" s="8" t="s">
        <v>19</v>
      </c>
      <c r="B50" s="9" t="s">
        <v>74</v>
      </c>
      <c r="C50" s="8" t="s">
        <v>20</v>
      </c>
      <c r="D50" s="9" t="s">
        <v>77</v>
      </c>
      <c r="E50" s="8" t="s">
        <v>9</v>
      </c>
      <c r="F50" s="9" t="s">
        <v>78</v>
      </c>
      <c r="G50" s="8" t="s">
        <v>32</v>
      </c>
      <c r="H50" s="10">
        <v>2420</v>
      </c>
      <c r="I50" s="10">
        <v>0</v>
      </c>
      <c r="J50" s="10">
        <v>2420</v>
      </c>
      <c r="K50" s="10">
        <v>2420</v>
      </c>
      <c r="L50" s="10">
        <v>2420</v>
      </c>
      <c r="M50" s="10">
        <v>0</v>
      </c>
    </row>
    <row r="51" spans="1:13" s="11" customFormat="1" ht="38.25">
      <c r="A51" s="8" t="s">
        <v>21</v>
      </c>
      <c r="B51" s="9" t="s">
        <v>79</v>
      </c>
      <c r="C51" s="8" t="s">
        <v>17</v>
      </c>
      <c r="D51" s="9" t="s">
        <v>80</v>
      </c>
      <c r="E51" s="8" t="s">
        <v>9</v>
      </c>
      <c r="F51" s="9" t="s">
        <v>81</v>
      </c>
      <c r="G51" s="8" t="s">
        <v>43</v>
      </c>
      <c r="H51" s="10">
        <v>36461.01</v>
      </c>
      <c r="I51" s="10">
        <v>0</v>
      </c>
      <c r="J51" s="10">
        <v>36461.01</v>
      </c>
      <c r="K51" s="10">
        <v>401.15</v>
      </c>
      <c r="L51" s="10">
        <v>401.15</v>
      </c>
      <c r="M51" s="10">
        <v>36059.86</v>
      </c>
    </row>
    <row r="52" spans="1:13" s="11" customFormat="1" ht="38.25">
      <c r="A52" s="8" t="s">
        <v>21</v>
      </c>
      <c r="B52" s="9" t="s">
        <v>79</v>
      </c>
      <c r="C52" s="8" t="s">
        <v>17</v>
      </c>
      <c r="D52" s="9" t="s">
        <v>80</v>
      </c>
      <c r="E52" s="8" t="s">
        <v>9</v>
      </c>
      <c r="F52" s="9" t="s">
        <v>81</v>
      </c>
      <c r="G52" s="8" t="s">
        <v>39</v>
      </c>
      <c r="H52" s="10">
        <v>281057.44</v>
      </c>
      <c r="I52" s="10">
        <v>0</v>
      </c>
      <c r="J52" s="10">
        <v>281057.44</v>
      </c>
      <c r="K52" s="10">
        <v>281057.44</v>
      </c>
      <c r="L52" s="10">
        <v>281057.44</v>
      </c>
      <c r="M52" s="10">
        <v>0</v>
      </c>
    </row>
    <row r="53" spans="1:13" s="11" customFormat="1" ht="38.25">
      <c r="A53" s="8" t="s">
        <v>21</v>
      </c>
      <c r="B53" s="9" t="s">
        <v>79</v>
      </c>
      <c r="C53" s="8" t="s">
        <v>17</v>
      </c>
      <c r="D53" s="9" t="s">
        <v>80</v>
      </c>
      <c r="E53" s="8" t="s">
        <v>9</v>
      </c>
      <c r="F53" s="9" t="s">
        <v>81</v>
      </c>
      <c r="G53" s="8" t="s">
        <v>41</v>
      </c>
      <c r="H53" s="10">
        <v>65903.239999999991</v>
      </c>
      <c r="I53" s="10">
        <v>0</v>
      </c>
      <c r="J53" s="10">
        <v>65903.239999999991</v>
      </c>
      <c r="K53" s="10">
        <v>0</v>
      </c>
      <c r="L53" s="10">
        <v>0</v>
      </c>
      <c r="M53" s="10">
        <v>65903.239999999991</v>
      </c>
    </row>
    <row r="54" spans="1:13" s="11" customFormat="1" ht="38.25">
      <c r="A54" s="8" t="s">
        <v>21</v>
      </c>
      <c r="B54" s="9" t="s">
        <v>79</v>
      </c>
      <c r="C54" s="8" t="s">
        <v>17</v>
      </c>
      <c r="D54" s="9" t="s">
        <v>80</v>
      </c>
      <c r="E54" s="8" t="s">
        <v>9</v>
      </c>
      <c r="F54" s="9" t="s">
        <v>81</v>
      </c>
      <c r="G54" s="8" t="s">
        <v>35</v>
      </c>
      <c r="H54" s="10">
        <v>100528.90000000001</v>
      </c>
      <c r="I54" s="10">
        <v>0</v>
      </c>
      <c r="J54" s="10">
        <v>100528.90000000001</v>
      </c>
      <c r="K54" s="10">
        <v>56081.11</v>
      </c>
      <c r="L54" s="10">
        <v>56081.11</v>
      </c>
      <c r="M54" s="10">
        <v>44447.79</v>
      </c>
    </row>
    <row r="55" spans="1:13" s="11" customFormat="1" ht="38.25">
      <c r="A55" s="8" t="s">
        <v>21</v>
      </c>
      <c r="B55" s="9" t="s">
        <v>79</v>
      </c>
      <c r="C55" s="8" t="s">
        <v>17</v>
      </c>
      <c r="D55" s="9" t="s">
        <v>80</v>
      </c>
      <c r="E55" s="8" t="s">
        <v>9</v>
      </c>
      <c r="F55" s="9" t="s">
        <v>81</v>
      </c>
      <c r="G55" s="8" t="s">
        <v>32</v>
      </c>
      <c r="H55" s="10">
        <v>485.22</v>
      </c>
      <c r="I55" s="10">
        <v>0</v>
      </c>
      <c r="J55" s="10">
        <v>485.22</v>
      </c>
      <c r="K55" s="10">
        <v>0</v>
      </c>
      <c r="L55" s="10">
        <v>0</v>
      </c>
      <c r="M55" s="10">
        <v>485.22</v>
      </c>
    </row>
    <row r="56" spans="1:13" s="11" customFormat="1" ht="38.25">
      <c r="A56" s="8" t="s">
        <v>22</v>
      </c>
      <c r="B56" s="9" t="s">
        <v>63</v>
      </c>
      <c r="C56" s="8" t="s">
        <v>14</v>
      </c>
      <c r="D56" s="9" t="s">
        <v>64</v>
      </c>
      <c r="E56" s="8" t="s">
        <v>10</v>
      </c>
      <c r="F56" s="9" t="s">
        <v>65</v>
      </c>
      <c r="G56" s="8" t="s">
        <v>31</v>
      </c>
      <c r="H56" s="10">
        <v>8.34</v>
      </c>
      <c r="I56" s="10">
        <v>0</v>
      </c>
      <c r="J56" s="10">
        <v>8.34</v>
      </c>
      <c r="K56" s="10">
        <v>8.34</v>
      </c>
      <c r="L56" s="10">
        <v>8.34</v>
      </c>
      <c r="M56" s="10">
        <v>0</v>
      </c>
    </row>
    <row r="57" spans="1:13" s="11" customFormat="1" ht="38.25">
      <c r="A57" s="8" t="s">
        <v>22</v>
      </c>
      <c r="B57" s="9" t="s">
        <v>63</v>
      </c>
      <c r="C57" s="8" t="s">
        <v>14</v>
      </c>
      <c r="D57" s="9" t="s">
        <v>64</v>
      </c>
      <c r="E57" s="8" t="s">
        <v>10</v>
      </c>
      <c r="F57" s="9" t="s">
        <v>65</v>
      </c>
      <c r="G57" s="8" t="s">
        <v>32</v>
      </c>
      <c r="H57" s="10">
        <v>19420.070000000003</v>
      </c>
      <c r="I57" s="10">
        <v>0</v>
      </c>
      <c r="J57" s="10">
        <v>19420.070000000003</v>
      </c>
      <c r="K57" s="10">
        <v>19420.070000000003</v>
      </c>
      <c r="L57" s="10">
        <v>19420.070000000003</v>
      </c>
      <c r="M57" s="10">
        <v>0</v>
      </c>
    </row>
    <row r="58" spans="1:13" s="11" customFormat="1" ht="38.25">
      <c r="A58" s="8" t="s">
        <v>22</v>
      </c>
      <c r="B58" s="9" t="s">
        <v>63</v>
      </c>
      <c r="C58" s="8" t="s">
        <v>14</v>
      </c>
      <c r="D58" s="9" t="s">
        <v>64</v>
      </c>
      <c r="E58" s="8" t="s">
        <v>7</v>
      </c>
      <c r="F58" s="9" t="s">
        <v>83</v>
      </c>
      <c r="G58" s="8" t="s">
        <v>32</v>
      </c>
      <c r="H58" s="10">
        <v>442373.82</v>
      </c>
      <c r="I58" s="10">
        <v>-306914.93</v>
      </c>
      <c r="J58" s="10">
        <v>135458.89000000001</v>
      </c>
      <c r="K58" s="10">
        <v>105458.89</v>
      </c>
      <c r="L58" s="10">
        <v>105458.89</v>
      </c>
      <c r="M58" s="10">
        <v>30000</v>
      </c>
    </row>
    <row r="59" spans="1:13" s="11" customFormat="1" ht="38.25">
      <c r="A59" s="8" t="s">
        <v>22</v>
      </c>
      <c r="B59" s="9" t="s">
        <v>63</v>
      </c>
      <c r="C59" s="8" t="s">
        <v>16</v>
      </c>
      <c r="D59" s="9" t="s">
        <v>82</v>
      </c>
      <c r="E59" s="8" t="s">
        <v>7</v>
      </c>
      <c r="F59" s="9" t="s">
        <v>84</v>
      </c>
      <c r="G59" s="8" t="s">
        <v>40</v>
      </c>
      <c r="H59" s="10">
        <v>43586.84</v>
      </c>
      <c r="I59" s="10">
        <v>0</v>
      </c>
      <c r="J59" s="10">
        <v>43586.84</v>
      </c>
      <c r="K59" s="10">
        <v>0</v>
      </c>
      <c r="L59" s="10">
        <v>0</v>
      </c>
      <c r="M59" s="10">
        <v>43586.84</v>
      </c>
    </row>
    <row r="60" spans="1:13" s="11" customFormat="1" ht="38.25">
      <c r="A60" s="8" t="s">
        <v>22</v>
      </c>
      <c r="B60" s="9" t="s">
        <v>63</v>
      </c>
      <c r="C60" s="8" t="s">
        <v>16</v>
      </c>
      <c r="D60" s="9" t="s">
        <v>82</v>
      </c>
      <c r="E60" s="8" t="s">
        <v>7</v>
      </c>
      <c r="F60" s="9" t="s">
        <v>84</v>
      </c>
      <c r="G60" s="8" t="s">
        <v>41</v>
      </c>
      <c r="H60" s="10">
        <v>3900</v>
      </c>
      <c r="I60" s="10">
        <v>0</v>
      </c>
      <c r="J60" s="10">
        <v>3900</v>
      </c>
      <c r="K60" s="10">
        <v>0</v>
      </c>
      <c r="L60" s="10">
        <v>0</v>
      </c>
      <c r="M60" s="10">
        <v>3900</v>
      </c>
    </row>
    <row r="61" spans="1:13" s="11" customFormat="1" ht="38.25">
      <c r="A61" s="8" t="s">
        <v>22</v>
      </c>
      <c r="B61" s="9" t="s">
        <v>63</v>
      </c>
      <c r="C61" s="8" t="s">
        <v>16</v>
      </c>
      <c r="D61" s="9" t="s">
        <v>82</v>
      </c>
      <c r="E61" s="8" t="s">
        <v>7</v>
      </c>
      <c r="F61" s="9" t="s">
        <v>84</v>
      </c>
      <c r="G61" s="8" t="s">
        <v>42</v>
      </c>
      <c r="H61" s="10">
        <v>800</v>
      </c>
      <c r="I61" s="10">
        <v>-800</v>
      </c>
      <c r="J61" s="10">
        <v>0</v>
      </c>
      <c r="K61" s="10">
        <v>0</v>
      </c>
      <c r="L61" s="10">
        <v>0</v>
      </c>
      <c r="M61" s="10">
        <v>0</v>
      </c>
    </row>
    <row r="62" spans="1:13" s="11" customFormat="1" ht="38.25">
      <c r="A62" s="8" t="s">
        <v>22</v>
      </c>
      <c r="B62" s="9" t="s">
        <v>63</v>
      </c>
      <c r="C62" s="8" t="s">
        <v>16</v>
      </c>
      <c r="D62" s="9" t="s">
        <v>82</v>
      </c>
      <c r="E62" s="8" t="s">
        <v>7</v>
      </c>
      <c r="F62" s="9" t="s">
        <v>84</v>
      </c>
      <c r="G62" s="8" t="s">
        <v>33</v>
      </c>
      <c r="H62" s="10">
        <v>2400</v>
      </c>
      <c r="I62" s="10">
        <v>0</v>
      </c>
      <c r="J62" s="10">
        <v>2400</v>
      </c>
      <c r="K62" s="10">
        <v>2400</v>
      </c>
      <c r="L62" s="10">
        <v>2400</v>
      </c>
      <c r="M62" s="10">
        <v>0</v>
      </c>
    </row>
    <row r="63" spans="1:13" s="11" customFormat="1" ht="38.25">
      <c r="A63" s="8" t="s">
        <v>22</v>
      </c>
      <c r="B63" s="9" t="s">
        <v>63</v>
      </c>
      <c r="C63" s="8" t="s">
        <v>16</v>
      </c>
      <c r="D63" s="9" t="s">
        <v>82</v>
      </c>
      <c r="E63" s="8" t="s">
        <v>7</v>
      </c>
      <c r="F63" s="9" t="s">
        <v>84</v>
      </c>
      <c r="G63" s="8" t="s">
        <v>31</v>
      </c>
      <c r="H63" s="10">
        <v>2336</v>
      </c>
      <c r="I63" s="10">
        <v>0</v>
      </c>
      <c r="J63" s="10">
        <v>2336</v>
      </c>
      <c r="K63" s="10">
        <v>2336</v>
      </c>
      <c r="L63" s="10">
        <v>2336</v>
      </c>
      <c r="M63" s="10">
        <v>0</v>
      </c>
    </row>
    <row r="64" spans="1:13" s="11" customFormat="1" ht="38.25">
      <c r="A64" s="8" t="s">
        <v>22</v>
      </c>
      <c r="B64" s="9" t="s">
        <v>63</v>
      </c>
      <c r="C64" s="8" t="s">
        <v>16</v>
      </c>
      <c r="D64" s="9" t="s">
        <v>82</v>
      </c>
      <c r="E64" s="8" t="s">
        <v>7</v>
      </c>
      <c r="F64" s="9" t="s">
        <v>84</v>
      </c>
      <c r="G64" s="8" t="s">
        <v>32</v>
      </c>
      <c r="H64" s="10">
        <v>13413.33</v>
      </c>
      <c r="I64" s="10">
        <v>-12320.33</v>
      </c>
      <c r="J64" s="10">
        <v>1093</v>
      </c>
      <c r="K64" s="10">
        <v>0</v>
      </c>
      <c r="L64" s="10">
        <v>0</v>
      </c>
      <c r="M64" s="10">
        <v>1093</v>
      </c>
    </row>
    <row r="65" spans="1:13" s="7" customFormat="1" ht="30.75" customHeight="1">
      <c r="A65" s="14" t="s">
        <v>85</v>
      </c>
      <c r="B65" s="15"/>
      <c r="C65" s="15"/>
      <c r="D65" s="15"/>
      <c r="E65" s="15"/>
      <c r="F65" s="15"/>
      <c r="G65" s="16"/>
      <c r="H65" s="6">
        <f t="shared" ref="H65:M65" si="0">H3+H4+H5+H6+H7+H8+H9+H10+H11+H12+H13+H14+H15+H16+H17+H18+H19+H20+H21+H22+H23+H24+H25+H26+H27+H28+H29+H30+H31+H32+H33+H34+H35+H36+H37+H38+H39+H40+H41+H42+H43+H44+H45+H46+H47+H48+H49+H50+H51+H52+H53+H54+H55+H56+H57+H58+H59+H60+H61+H62+H63+H64</f>
        <v>23788157.109999999</v>
      </c>
      <c r="I65" s="6">
        <f t="shared" si="0"/>
        <v>-2482011.11</v>
      </c>
      <c r="J65" s="6">
        <f t="shared" si="0"/>
        <v>21306145.999999996</v>
      </c>
      <c r="K65" s="6">
        <f t="shared" si="0"/>
        <v>14948127.639999997</v>
      </c>
      <c r="L65" s="6">
        <f t="shared" si="0"/>
        <v>14948127.639999997</v>
      </c>
      <c r="M65" s="6">
        <f t="shared" si="0"/>
        <v>6358018.3599999985</v>
      </c>
    </row>
  </sheetData>
  <sortState ref="A1:M75">
    <sortCondition ref="A2:A75"/>
    <sortCondition ref="C2:C75"/>
    <sortCondition ref="E2:E75"/>
    <sortCondition ref="G2:G75"/>
  </sortState>
  <mergeCells count="2">
    <mergeCell ref="A1:M1"/>
    <mergeCell ref="A65:G65"/>
  </mergeCells>
  <pageMargins left="0.15748031496062992" right="0.11811023622047245" top="0.27559055118110237" bottom="0.19685039370078741" header="0.23622047244094491" footer="0.15748031496062992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Residui attivi riaccertati</vt:lpstr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Chiereghin Silvia</dc:creator>
  <cp:lastModifiedBy>michela.mion</cp:lastModifiedBy>
  <cp:lastPrinted>2016-03-30T12:35:41Z</cp:lastPrinted>
  <dcterms:created xsi:type="dcterms:W3CDTF">2016-03-22T10:55:09Z</dcterms:created>
  <dcterms:modified xsi:type="dcterms:W3CDTF">2016-04-22T09:51:23Z</dcterms:modified>
</cp:coreProperties>
</file>